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DF922982-2B04-4F90-8309-6CC5F3034BE7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G68" i="6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2" i="6"/>
  <c r="G21" i="6"/>
  <c r="G20" i="6"/>
  <c r="G19" i="6"/>
  <c r="G18" i="6"/>
  <c r="G17" i="6"/>
  <c r="G16" i="6"/>
  <c r="G15" i="6"/>
  <c r="G14" i="6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<sst xmlns="http://schemas.openxmlformats.org/spreadsheetml/2006/main" count="85" uniqueCount="85">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</sst>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9" fillId="2" borderId="2" xfId="9" applyNumberFormat="1" applyFont="1" applyFill="1" applyBorder="1" applyAlignment="1">
      <alignment horizontal="center" vertical="center" wrapText="1"/>
    </xf>
    <xf numFmtId="0" fontId="9" fillId="2" borderId="2" xfId="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6" xfId="0" applyNumberFormat="1" applyFont="1" applyBorder="1" applyProtection="1">
      <protection locked="0"/>
    </xf>
    <xf numFmtId="4" fontId="9" fillId="0" borderId="8" xfId="0" applyNumberFormat="1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4" fontId="9" fillId="0" borderId="7" xfId="0" applyNumberFormat="1" applyFont="1" applyBorder="1" applyProtection="1">
      <protection locked="0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2" borderId="3" xfId="9" applyFont="1" applyFill="1" applyBorder="1" applyAlignment="1" applyProtection="1">
      <alignment vertical="center" wrapText="1"/>
      <protection locked="0"/>
    </xf>
    <xf numFmtId="0" fontId="9" fillId="2" borderId="4" xfId="9" applyFont="1" applyFill="1" applyBorder="1" applyAlignment="1" applyProtection="1">
      <alignment vertical="center" wrapText="1"/>
      <protection locked="0"/>
    </xf>
    <xf numFmtId="0" fontId="9" fillId="2" borderId="5" xfId="9" applyFont="1" applyFill="1" applyBorder="1" applyAlignment="1" applyProtection="1">
      <alignment vertical="center" wrapText="1"/>
      <protection locked="0"/>
    </xf>
    <xf numFmtId="0" fontId="9" fillId="2" borderId="6" xfId="9" applyFont="1" applyFill="1" applyBorder="1" applyAlignment="1">
      <alignment vertical="center"/>
    </xf>
    <xf numFmtId="0" fontId="9" fillId="2" borderId="8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vertical="center"/>
    </xf>
    <xf numFmtId="4" fontId="5" fillId="0" borderId="8" xfId="0" applyNumberFormat="1" applyFont="1" applyBorder="1" applyProtection="1"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/>
    </xf>
    <xf numFmtId="0" fontId="5" fillId="0" borderId="9" xfId="0" applyFont="1" applyBorder="1" applyAlignment="1">
      <alignment horizontal="left" inden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9" fillId="2" borderId="3" xfId="9" applyFont="1" applyFill="1" applyBorder="1" applyAlignment="1" applyProtection="1">
      <alignment horizontal="center" vertical="center" wrapText="1"/>
      <protection locked="0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4" fontId="9" fillId="2" borderId="7" xfId="9" applyNumberFormat="1" applyFont="1" applyFill="1" applyBorder="1" applyAlignment="1">
      <alignment horizontal="center" vertical="center" wrapText="1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9" t="s">
        <v>84</v>
      </c>
      <c r="B1" s="30"/>
      <c r="C1" s="30"/>
      <c r="D1" s="30"/>
      <c r="E1" s="30"/>
      <c r="F1" s="30"/>
      <c r="G1" s="31"/>
    </row>
    <row r="2" spans="1:8" x14ac:dyDescent="0.2">
      <c r="A2" s="14"/>
      <c r="B2" s="11"/>
      <c r="C2" s="12"/>
      <c r="D2" s="22" t="s">
        <v>15</v>
      </c>
      <c r="E2" s="12"/>
      <c r="F2" s="13"/>
      <c r="G2" s="32" t="s">
        <v>14</v>
      </c>
    </row>
    <row r="3" spans="1:8" ht="24.95" customHeight="1" x14ac:dyDescent="0.2">
      <c r="A3" s="15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33"/>
    </row>
    <row r="4" spans="1:8" x14ac:dyDescent="0.2">
      <c r="A4" s="16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9" t="s">
        <v>16</v>
      </c>
      <c r="B5" s="5">
        <f>SUM(B6:B12)</f>
        <v>139662787.69</v>
      </c>
      <c r="C5" s="5">
        <f>SUM(C6:C12)</f>
        <v>77999.999999999971</v>
      </c>
      <c r="D5" s="5">
        <f>B5+C5</f>
        <v>139740787.69</v>
      </c>
      <c r="E5" s="5">
        <f>SUM(E6:E12)</f>
        <v>134089158.31000002</v>
      </c>
      <c r="F5" s="5">
        <f>SUM(F6:F12)</f>
        <v>130930659.19000001</v>
      </c>
      <c r="G5" s="5">
        <f>D5-E5</f>
        <v>5651629.3799999803</v>
      </c>
    </row>
    <row r="6" spans="1:8" x14ac:dyDescent="0.2">
      <c r="A6" s="23" t="s">
        <v>20</v>
      </c>
      <c r="B6" s="17">
        <v>85281095.519999996</v>
      </c>
      <c r="C6" s="17">
        <v>-1568997.07</v>
      </c>
      <c r="D6" s="17">
        <v>83712098.450000003</v>
      </c>
      <c r="E6" s="17">
        <v>81628433.739999995</v>
      </c>
      <c r="F6" s="17">
        <v>81616296.799999997</v>
      </c>
      <c r="G6" s="17">
        <f t="shared" ref="G6:G69" si="0">D6-E6</f>
        <v>2083664.7100000083</v>
      </c>
      <c r="H6" s="4">
        <v>1100</v>
      </c>
    </row>
    <row r="7" spans="1:8" x14ac:dyDescent="0.2">
      <c r="A7" s="23" t="s">
        <v>21</v>
      </c>
      <c r="B7" s="17">
        <v>0</v>
      </c>
      <c r="C7" s="17">
        <v>78000</v>
      </c>
      <c r="D7" s="17">
        <v>78000</v>
      </c>
      <c r="E7" s="17">
        <v>77916</v>
      </c>
      <c r="F7" s="17">
        <v>77916</v>
      </c>
      <c r="G7" s="17">
        <f t="shared" si="0"/>
        <v>84</v>
      </c>
      <c r="H7" s="4">
        <v>1200</v>
      </c>
    </row>
    <row r="8" spans="1:8" x14ac:dyDescent="0.2">
      <c r="A8" s="23" t="s">
        <v>22</v>
      </c>
      <c r="B8" s="17">
        <v>12804977.859999999</v>
      </c>
      <c r="C8" s="17">
        <v>-220000</v>
      </c>
      <c r="D8" s="17">
        <v>12584977.859999999</v>
      </c>
      <c r="E8" s="17">
        <v>10787557.57</v>
      </c>
      <c r="F8" s="17">
        <v>10787557.57</v>
      </c>
      <c r="G8" s="17">
        <f t="shared" si="0"/>
        <v>1797420.2899999991</v>
      </c>
      <c r="H8" s="4">
        <v>1300</v>
      </c>
    </row>
    <row r="9" spans="1:8" x14ac:dyDescent="0.2">
      <c r="A9" s="23" t="s">
        <v>1</v>
      </c>
      <c r="B9" s="17">
        <v>23978170.039999999</v>
      </c>
      <c r="C9" s="17">
        <v>0</v>
      </c>
      <c r="D9" s="17">
        <v>23978170.039999999</v>
      </c>
      <c r="E9" s="17">
        <v>23431862.510000002</v>
      </c>
      <c r="F9" s="17">
        <v>20364404.620000001</v>
      </c>
      <c r="G9" s="17">
        <f t="shared" si="0"/>
        <v>546307.52999999747</v>
      </c>
      <c r="H9" s="4">
        <v>1400</v>
      </c>
    </row>
    <row r="10" spans="1:8" x14ac:dyDescent="0.2">
      <c r="A10" s="23" t="s">
        <v>23</v>
      </c>
      <c r="B10" s="17">
        <v>14157611.470000001</v>
      </c>
      <c r="C10" s="17">
        <v>1917386.79</v>
      </c>
      <c r="D10" s="17">
        <v>16074998.260000002</v>
      </c>
      <c r="E10" s="17">
        <v>14874704.65</v>
      </c>
      <c r="F10" s="17">
        <v>14795800.359999999</v>
      </c>
      <c r="G10" s="17">
        <f t="shared" si="0"/>
        <v>1200293.6100000013</v>
      </c>
      <c r="H10" s="4">
        <v>1500</v>
      </c>
    </row>
    <row r="11" spans="1:8" x14ac:dyDescent="0.2">
      <c r="A11" s="23" t="s">
        <v>2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f t="shared" si="0"/>
        <v>0</v>
      </c>
      <c r="H11" s="4">
        <v>1600</v>
      </c>
    </row>
    <row r="12" spans="1:8" x14ac:dyDescent="0.2">
      <c r="A12" s="23" t="s">
        <v>24</v>
      </c>
      <c r="B12" s="17">
        <v>3440932.8</v>
      </c>
      <c r="C12" s="17">
        <v>-128389.72</v>
      </c>
      <c r="D12" s="17">
        <v>3312543.0799999996</v>
      </c>
      <c r="E12" s="17">
        <v>3288683.84</v>
      </c>
      <c r="F12" s="17">
        <v>3288683.84</v>
      </c>
      <c r="G12" s="17">
        <f t="shared" si="0"/>
        <v>23859.239999999758</v>
      </c>
      <c r="H12" s="4">
        <v>1700</v>
      </c>
    </row>
    <row r="13" spans="1:8" x14ac:dyDescent="0.2">
      <c r="A13" s="9" t="s">
        <v>79</v>
      </c>
      <c r="B13" s="6">
        <f>SUM(B14:B22)</f>
        <v>36377471.840000004</v>
      </c>
      <c r="C13" s="6">
        <f>SUM(C14:C22)</f>
        <v>5063930.330000001</v>
      </c>
      <c r="D13" s="6">
        <f t="shared" ref="D13:D69" si="1">B13+C13</f>
        <v>41441402.170000002</v>
      </c>
      <c r="E13" s="6">
        <f>SUM(E14:E22)</f>
        <v>40327527.429999992</v>
      </c>
      <c r="F13" s="6">
        <f>SUM(F14:F22)</f>
        <v>40318887.429999992</v>
      </c>
      <c r="G13" s="6">
        <f t="shared" si="0"/>
        <v>1113874.7400000095</v>
      </c>
      <c r="H13" s="10">
        <v>0</v>
      </c>
    </row>
    <row r="14" spans="1:8" x14ac:dyDescent="0.2">
      <c r="A14" s="23" t="s">
        <v>25</v>
      </c>
      <c r="B14" s="17">
        <v>3349951.15</v>
      </c>
      <c r="C14" s="17">
        <v>-818577.48</v>
      </c>
      <c r="D14" s="17">
        <v>2531373.67</v>
      </c>
      <c r="E14" s="17">
        <v>2108246.04</v>
      </c>
      <c r="F14" s="17">
        <v>2108246.04</v>
      </c>
      <c r="G14" s="17">
        <f t="shared" si="0"/>
        <v>423127.62999999989</v>
      </c>
      <c r="H14" s="4">
        <v>2100</v>
      </c>
    </row>
    <row r="15" spans="1:8" x14ac:dyDescent="0.2">
      <c r="A15" s="23" t="s">
        <v>26</v>
      </c>
      <c r="B15" s="17">
        <v>1069560.19</v>
      </c>
      <c r="C15" s="17">
        <v>-108421.33</v>
      </c>
      <c r="D15" s="17">
        <v>961138.86</v>
      </c>
      <c r="E15" s="17">
        <v>893596.72</v>
      </c>
      <c r="F15" s="17">
        <v>893596.72</v>
      </c>
      <c r="G15" s="17">
        <f t="shared" si="0"/>
        <v>67542.140000000014</v>
      </c>
      <c r="H15" s="4">
        <v>2200</v>
      </c>
    </row>
    <row r="16" spans="1:8" x14ac:dyDescent="0.2">
      <c r="A16" s="23" t="s">
        <v>27</v>
      </c>
      <c r="B16" s="17">
        <v>14889.36</v>
      </c>
      <c r="C16" s="17">
        <v>-6723.01</v>
      </c>
      <c r="D16" s="17">
        <v>8166.35</v>
      </c>
      <c r="E16" s="17">
        <v>0</v>
      </c>
      <c r="F16" s="17">
        <v>0</v>
      </c>
      <c r="G16" s="17">
        <f t="shared" si="0"/>
        <v>8166.35</v>
      </c>
      <c r="H16" s="4">
        <v>2300</v>
      </c>
    </row>
    <row r="17" spans="1:8" x14ac:dyDescent="0.2">
      <c r="A17" s="23" t="s">
        <v>28</v>
      </c>
      <c r="B17" s="17">
        <v>3147503.11</v>
      </c>
      <c r="C17" s="17">
        <v>5089082.13</v>
      </c>
      <c r="D17" s="17">
        <v>8236585.2400000002</v>
      </c>
      <c r="E17" s="17">
        <v>8195686.4000000004</v>
      </c>
      <c r="F17" s="17">
        <v>8195686.4000000004</v>
      </c>
      <c r="G17" s="17">
        <f t="shared" si="0"/>
        <v>40898.839999999851</v>
      </c>
      <c r="H17" s="4">
        <v>2400</v>
      </c>
    </row>
    <row r="18" spans="1:8" x14ac:dyDescent="0.2">
      <c r="A18" s="23" t="s">
        <v>29</v>
      </c>
      <c r="B18" s="17">
        <v>464392</v>
      </c>
      <c r="C18" s="17">
        <v>-81649.350000000006</v>
      </c>
      <c r="D18" s="17">
        <v>382742.65</v>
      </c>
      <c r="E18" s="17">
        <v>378460.65</v>
      </c>
      <c r="F18" s="17">
        <v>378460.65</v>
      </c>
      <c r="G18" s="17">
        <f t="shared" si="0"/>
        <v>4282</v>
      </c>
      <c r="H18" s="4">
        <v>2500</v>
      </c>
    </row>
    <row r="19" spans="1:8" x14ac:dyDescent="0.2">
      <c r="A19" s="23" t="s">
        <v>30</v>
      </c>
      <c r="B19" s="17">
        <v>18969307.510000002</v>
      </c>
      <c r="C19" s="17">
        <v>1253659.71</v>
      </c>
      <c r="D19" s="17">
        <v>20222967.220000003</v>
      </c>
      <c r="E19" s="17">
        <v>19912891.129999999</v>
      </c>
      <c r="F19" s="17">
        <v>19912525.129999999</v>
      </c>
      <c r="G19" s="17">
        <f t="shared" si="0"/>
        <v>310076.09000000358</v>
      </c>
      <c r="H19" s="4">
        <v>2600</v>
      </c>
    </row>
    <row r="20" spans="1:8" x14ac:dyDescent="0.2">
      <c r="A20" s="23" t="s">
        <v>31</v>
      </c>
      <c r="B20" s="17">
        <v>3724697.17</v>
      </c>
      <c r="C20" s="17">
        <v>375.86</v>
      </c>
      <c r="D20" s="17">
        <v>3725073.03</v>
      </c>
      <c r="E20" s="17">
        <v>3662692.99</v>
      </c>
      <c r="F20" s="17">
        <v>3662692.99</v>
      </c>
      <c r="G20" s="17">
        <f t="shared" si="0"/>
        <v>62380.039999999572</v>
      </c>
      <c r="H20" s="4">
        <v>2700</v>
      </c>
    </row>
    <row r="21" spans="1:8" x14ac:dyDescent="0.2">
      <c r="A21" s="23" t="s">
        <v>32</v>
      </c>
      <c r="B21" s="17">
        <v>1050000</v>
      </c>
      <c r="C21" s="17">
        <v>-250594.27</v>
      </c>
      <c r="D21" s="17">
        <v>799405.73</v>
      </c>
      <c r="E21" s="17">
        <v>799405.73</v>
      </c>
      <c r="F21" s="17">
        <v>799405.73</v>
      </c>
      <c r="G21" s="17">
        <f t="shared" si="0"/>
        <v>0</v>
      </c>
      <c r="H21" s="4">
        <v>2800</v>
      </c>
    </row>
    <row r="22" spans="1:8" x14ac:dyDescent="0.2">
      <c r="A22" s="23" t="s">
        <v>33</v>
      </c>
      <c r="B22" s="17">
        <v>4587171.3499999996</v>
      </c>
      <c r="C22" s="17">
        <v>-13221.93</v>
      </c>
      <c r="D22" s="17">
        <v>4573949.42</v>
      </c>
      <c r="E22" s="17">
        <v>4376547.7699999996</v>
      </c>
      <c r="F22" s="17">
        <v>4368273.7699999996</v>
      </c>
      <c r="G22" s="17">
        <f t="shared" si="0"/>
        <v>197401.65000000037</v>
      </c>
      <c r="H22" s="4">
        <v>2900</v>
      </c>
    </row>
    <row r="23" spans="1:8" x14ac:dyDescent="0.2">
      <c r="A23" s="9" t="s">
        <v>17</v>
      </c>
      <c r="B23" s="6">
        <f>SUM(B24:B32)</f>
        <v>62349104.07</v>
      </c>
      <c r="C23" s="6">
        <f>SUM(C24:C32)</f>
        <v>25453441.030000001</v>
      </c>
      <c r="D23" s="6">
        <f t="shared" si="1"/>
        <v>87802545.099999994</v>
      </c>
      <c r="E23" s="6">
        <f>SUM(E24:E32)</f>
        <v>68453949.49000001</v>
      </c>
      <c r="F23" s="6">
        <f>SUM(F24:F32)</f>
        <v>67935395.250000015</v>
      </c>
      <c r="G23" s="6">
        <f t="shared" si="0"/>
        <v>19348595.609999985</v>
      </c>
      <c r="H23" s="10">
        <v>0</v>
      </c>
    </row>
    <row r="24" spans="1:8" x14ac:dyDescent="0.2">
      <c r="A24" s="23" t="s">
        <v>34</v>
      </c>
      <c r="B24" s="17">
        <v>17859699.530000001</v>
      </c>
      <c r="C24" s="17">
        <v>6354862.5599999996</v>
      </c>
      <c r="D24" s="17">
        <v>24214562.09</v>
      </c>
      <c r="E24" s="17">
        <v>19309605.02</v>
      </c>
      <c r="F24" s="17">
        <v>19258724.02</v>
      </c>
      <c r="G24" s="17">
        <f t="shared" si="0"/>
        <v>4904957.07</v>
      </c>
      <c r="H24" s="4">
        <v>3100</v>
      </c>
    </row>
    <row r="25" spans="1:8" x14ac:dyDescent="0.2">
      <c r="A25" s="23" t="s">
        <v>35</v>
      </c>
      <c r="B25" s="17">
        <v>2976495.12</v>
      </c>
      <c r="C25" s="17">
        <v>1363145.82</v>
      </c>
      <c r="D25" s="17">
        <v>4339640.9400000004</v>
      </c>
      <c r="E25" s="17">
        <v>4041160.2</v>
      </c>
      <c r="F25" s="17">
        <v>4041160.2</v>
      </c>
      <c r="G25" s="17">
        <f t="shared" si="0"/>
        <v>298480.74000000022</v>
      </c>
      <c r="H25" s="4">
        <v>3200</v>
      </c>
    </row>
    <row r="26" spans="1:8" x14ac:dyDescent="0.2">
      <c r="A26" s="23" t="s">
        <v>36</v>
      </c>
      <c r="B26" s="17">
        <v>14159604.48</v>
      </c>
      <c r="C26" s="17">
        <v>1665165.28</v>
      </c>
      <c r="D26" s="17">
        <v>15824769.76</v>
      </c>
      <c r="E26" s="17">
        <v>12077201.59</v>
      </c>
      <c r="F26" s="17">
        <v>12077201.59</v>
      </c>
      <c r="G26" s="17">
        <f t="shared" si="0"/>
        <v>3747568.17</v>
      </c>
      <c r="H26" s="4">
        <v>3300</v>
      </c>
    </row>
    <row r="27" spans="1:8" x14ac:dyDescent="0.2">
      <c r="A27" s="23" t="s">
        <v>37</v>
      </c>
      <c r="B27" s="17">
        <v>3782133.4</v>
      </c>
      <c r="C27" s="17">
        <v>338346.12</v>
      </c>
      <c r="D27" s="17">
        <v>4120479.52</v>
      </c>
      <c r="E27" s="17">
        <v>3511306.95</v>
      </c>
      <c r="F27" s="17">
        <v>3509815.71</v>
      </c>
      <c r="G27" s="17">
        <f t="shared" si="0"/>
        <v>609172.56999999983</v>
      </c>
      <c r="H27" s="4">
        <v>3400</v>
      </c>
    </row>
    <row r="28" spans="1:8" x14ac:dyDescent="0.2">
      <c r="A28" s="23" t="s">
        <v>38</v>
      </c>
      <c r="B28" s="17">
        <v>3031316.04</v>
      </c>
      <c r="C28" s="17">
        <v>-372991.37</v>
      </c>
      <c r="D28" s="17">
        <v>2658324.67</v>
      </c>
      <c r="E28" s="17">
        <v>2515225.4500000002</v>
      </c>
      <c r="F28" s="17">
        <v>2514703.4500000002</v>
      </c>
      <c r="G28" s="17">
        <f t="shared" si="0"/>
        <v>143099.21999999974</v>
      </c>
      <c r="H28" s="4">
        <v>3500</v>
      </c>
    </row>
    <row r="29" spans="1:8" x14ac:dyDescent="0.2">
      <c r="A29" s="23" t="s">
        <v>39</v>
      </c>
      <c r="B29" s="17">
        <v>497202.91</v>
      </c>
      <c r="C29" s="17">
        <v>24380.57</v>
      </c>
      <c r="D29" s="17">
        <v>521583.48</v>
      </c>
      <c r="E29" s="17">
        <v>378688.57</v>
      </c>
      <c r="F29" s="17">
        <v>378688.57</v>
      </c>
      <c r="G29" s="17">
        <f t="shared" si="0"/>
        <v>142894.90999999997</v>
      </c>
      <c r="H29" s="4">
        <v>3600</v>
      </c>
    </row>
    <row r="30" spans="1:8" x14ac:dyDescent="0.2">
      <c r="A30" s="23" t="s">
        <v>40</v>
      </c>
      <c r="B30" s="17">
        <v>102926.7</v>
      </c>
      <c r="C30" s="17">
        <v>-10572.18</v>
      </c>
      <c r="D30" s="17">
        <v>92354.51999999999</v>
      </c>
      <c r="E30" s="17">
        <v>50417.74</v>
      </c>
      <c r="F30" s="17">
        <v>50417.74</v>
      </c>
      <c r="G30" s="17">
        <f t="shared" si="0"/>
        <v>41936.779999999992</v>
      </c>
      <c r="H30" s="4">
        <v>3700</v>
      </c>
    </row>
    <row r="31" spans="1:8" x14ac:dyDescent="0.2">
      <c r="A31" s="23" t="s">
        <v>41</v>
      </c>
      <c r="B31" s="17">
        <v>6775000</v>
      </c>
      <c r="C31" s="17">
        <v>10893385.550000001</v>
      </c>
      <c r="D31" s="17">
        <v>17668385.550000001</v>
      </c>
      <c r="E31" s="17">
        <v>17229426.879999999</v>
      </c>
      <c r="F31" s="17">
        <v>17227926.879999999</v>
      </c>
      <c r="G31" s="17">
        <f t="shared" si="0"/>
        <v>438958.67000000179</v>
      </c>
      <c r="H31" s="4">
        <v>3800</v>
      </c>
    </row>
    <row r="32" spans="1:8" x14ac:dyDescent="0.2">
      <c r="A32" s="23" t="s">
        <v>0</v>
      </c>
      <c r="B32" s="17">
        <v>13164725.890000001</v>
      </c>
      <c r="C32" s="17">
        <v>5197718.68</v>
      </c>
      <c r="D32" s="17">
        <v>18362444.57</v>
      </c>
      <c r="E32" s="17">
        <v>9340917.0899999999</v>
      </c>
      <c r="F32" s="17">
        <v>8876757.0899999999</v>
      </c>
      <c r="G32" s="17">
        <f t="shared" si="0"/>
        <v>9021527.4800000004</v>
      </c>
      <c r="H32" s="4">
        <v>3900</v>
      </c>
    </row>
    <row r="33" spans="1:8" x14ac:dyDescent="0.2">
      <c r="A33" s="9" t="s">
        <v>80</v>
      </c>
      <c r="B33" s="6">
        <f>SUM(B34:B42)</f>
        <v>61617371.039999999</v>
      </c>
      <c r="C33" s="6">
        <f>SUM(C34:C42)</f>
        <v>13282508.560000001</v>
      </c>
      <c r="D33" s="6">
        <f t="shared" si="1"/>
        <v>74899879.599999994</v>
      </c>
      <c r="E33" s="6">
        <f>SUM(E34:E42)</f>
        <v>66882128.590000004</v>
      </c>
      <c r="F33" s="6">
        <f>SUM(F34:F42)</f>
        <v>66882128.590000004</v>
      </c>
      <c r="G33" s="6">
        <f t="shared" si="0"/>
        <v>8017751.0099999905</v>
      </c>
      <c r="H33" s="10">
        <v>0</v>
      </c>
    </row>
    <row r="34" spans="1:8" x14ac:dyDescent="0.2">
      <c r="A34" s="23" t="s">
        <v>42</v>
      </c>
      <c r="B34" s="17">
        <v>14782935.6</v>
      </c>
      <c r="C34" s="17">
        <v>0</v>
      </c>
      <c r="D34" s="17">
        <v>14782935.6</v>
      </c>
      <c r="E34" s="17">
        <v>14782935.6</v>
      </c>
      <c r="F34" s="17">
        <v>14782935.6</v>
      </c>
      <c r="G34" s="17">
        <f t="shared" si="0"/>
        <v>0</v>
      </c>
      <c r="H34" s="4">
        <v>4100</v>
      </c>
    </row>
    <row r="35" spans="1:8" x14ac:dyDescent="0.2">
      <c r="A35" s="23" t="s">
        <v>43</v>
      </c>
      <c r="B35" s="17">
        <v>100000</v>
      </c>
      <c r="C35" s="17">
        <v>-100000</v>
      </c>
      <c r="D35" s="17">
        <v>0</v>
      </c>
      <c r="E35" s="17">
        <v>0</v>
      </c>
      <c r="F35" s="17">
        <v>0</v>
      </c>
      <c r="G35" s="17">
        <f t="shared" si="0"/>
        <v>0</v>
      </c>
      <c r="H35" s="4">
        <v>4200</v>
      </c>
    </row>
    <row r="36" spans="1:8" x14ac:dyDescent="0.2">
      <c r="A36" s="23" t="s">
        <v>44</v>
      </c>
      <c r="B36" s="17">
        <v>12500000</v>
      </c>
      <c r="C36" s="17">
        <v>915891.4</v>
      </c>
      <c r="D36" s="17">
        <v>13415891.4</v>
      </c>
      <c r="E36" s="17">
        <v>13014518.9</v>
      </c>
      <c r="F36" s="17">
        <v>13014518.9</v>
      </c>
      <c r="G36" s="17">
        <f t="shared" si="0"/>
        <v>401372.5</v>
      </c>
      <c r="H36" s="4">
        <v>4300</v>
      </c>
    </row>
    <row r="37" spans="1:8" x14ac:dyDescent="0.2">
      <c r="A37" s="23" t="s">
        <v>45</v>
      </c>
      <c r="B37" s="17">
        <v>20588714</v>
      </c>
      <c r="C37" s="17">
        <v>12466617.16</v>
      </c>
      <c r="D37" s="17">
        <v>33055331.16</v>
      </c>
      <c r="E37" s="17">
        <v>28787482.32</v>
      </c>
      <c r="F37" s="17">
        <v>28787482.32</v>
      </c>
      <c r="G37" s="17">
        <f t="shared" si="0"/>
        <v>4267848.84</v>
      </c>
      <c r="H37" s="4">
        <v>4400</v>
      </c>
    </row>
    <row r="38" spans="1:8" x14ac:dyDescent="0.2">
      <c r="A38" s="23" t="s">
        <v>7</v>
      </c>
      <c r="B38" s="17">
        <v>13645721.439999999</v>
      </c>
      <c r="C38" s="17">
        <v>0</v>
      </c>
      <c r="D38" s="17">
        <v>13645721.439999999</v>
      </c>
      <c r="E38" s="17">
        <v>10297191.77</v>
      </c>
      <c r="F38" s="17">
        <v>10297191.77</v>
      </c>
      <c r="G38" s="17">
        <f t="shared" si="0"/>
        <v>3348529.67</v>
      </c>
      <c r="H38" s="4">
        <v>4500</v>
      </c>
    </row>
    <row r="39" spans="1:8" x14ac:dyDescent="0.2">
      <c r="A39" s="23" t="s">
        <v>46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 t="shared" si="0"/>
        <v>0</v>
      </c>
      <c r="H39" s="4">
        <v>4600</v>
      </c>
    </row>
    <row r="40" spans="1:8" x14ac:dyDescent="0.2">
      <c r="A40" s="23" t="s">
        <v>47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0"/>
        <v>0</v>
      </c>
      <c r="H40" s="4">
        <v>4700</v>
      </c>
    </row>
    <row r="41" spans="1:8" x14ac:dyDescent="0.2">
      <c r="A41" s="23" t="s">
        <v>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f t="shared" si="0"/>
        <v>0</v>
      </c>
      <c r="H41" s="4">
        <v>4800</v>
      </c>
    </row>
    <row r="42" spans="1:8" x14ac:dyDescent="0.2">
      <c r="A42" s="23" t="s">
        <v>48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f t="shared" si="0"/>
        <v>0</v>
      </c>
      <c r="H42" s="4">
        <v>4900</v>
      </c>
    </row>
    <row r="43" spans="1:8" x14ac:dyDescent="0.2">
      <c r="A43" s="9" t="s">
        <v>81</v>
      </c>
      <c r="B43" s="6">
        <f>SUM(B44:B52)</f>
        <v>20991450</v>
      </c>
      <c r="C43" s="6">
        <f>SUM(C44:C52)</f>
        <v>-596408.41999999993</v>
      </c>
      <c r="D43" s="6">
        <f t="shared" si="1"/>
        <v>20395041.579999998</v>
      </c>
      <c r="E43" s="6">
        <f>SUM(E44:E52)</f>
        <v>19504659.800000001</v>
      </c>
      <c r="F43" s="6">
        <f>SUM(F44:F52)</f>
        <v>19504659.800000001</v>
      </c>
      <c r="G43" s="6">
        <f t="shared" si="0"/>
        <v>890381.77999999747</v>
      </c>
      <c r="H43" s="10">
        <v>0</v>
      </c>
    </row>
    <row r="44" spans="1:8" x14ac:dyDescent="0.2">
      <c r="A44" s="24" t="s">
        <v>49</v>
      </c>
      <c r="B44" s="17">
        <v>404990</v>
      </c>
      <c r="C44" s="17">
        <v>1515009.35</v>
      </c>
      <c r="D44" s="17">
        <v>1919999.35</v>
      </c>
      <c r="E44" s="17">
        <v>1197921.72</v>
      </c>
      <c r="F44" s="17">
        <v>1197921.72</v>
      </c>
      <c r="G44" s="17">
        <f t="shared" si="0"/>
        <v>722077.63000000012</v>
      </c>
      <c r="H44" s="4">
        <v>5100</v>
      </c>
    </row>
    <row r="45" spans="1:8" x14ac:dyDescent="0.2">
      <c r="A45" s="23" t="s">
        <v>50</v>
      </c>
      <c r="B45" s="17">
        <v>20000</v>
      </c>
      <c r="C45" s="17">
        <v>258169.41</v>
      </c>
      <c r="D45" s="17">
        <v>278169.41000000003</v>
      </c>
      <c r="E45" s="17">
        <v>277862.45</v>
      </c>
      <c r="F45" s="17">
        <v>277862.45</v>
      </c>
      <c r="G45" s="17">
        <f t="shared" si="0"/>
        <v>306.96000000002095</v>
      </c>
      <c r="H45" s="4">
        <v>5200</v>
      </c>
    </row>
    <row r="46" spans="1:8" x14ac:dyDescent="0.2">
      <c r="A46" s="23" t="s">
        <v>51</v>
      </c>
      <c r="B46" s="17">
        <v>100000</v>
      </c>
      <c r="C46" s="17">
        <v>-19148</v>
      </c>
      <c r="D46" s="17">
        <v>80852</v>
      </c>
      <c r="E46" s="17">
        <v>80852</v>
      </c>
      <c r="F46" s="17">
        <v>80852</v>
      </c>
      <c r="G46" s="17">
        <f t="shared" si="0"/>
        <v>0</v>
      </c>
      <c r="H46" s="4">
        <v>5300</v>
      </c>
    </row>
    <row r="47" spans="1:8" x14ac:dyDescent="0.2">
      <c r="A47" s="23" t="s">
        <v>52</v>
      </c>
      <c r="B47" s="17">
        <v>14845000</v>
      </c>
      <c r="C47" s="17">
        <v>-279150.09999999998</v>
      </c>
      <c r="D47" s="17">
        <v>14565849.9</v>
      </c>
      <c r="E47" s="17">
        <v>14565849.9</v>
      </c>
      <c r="F47" s="17">
        <v>14565849.9</v>
      </c>
      <c r="G47" s="17">
        <f t="shared" si="0"/>
        <v>0</v>
      </c>
      <c r="H47" s="4">
        <v>5400</v>
      </c>
    </row>
    <row r="48" spans="1:8" x14ac:dyDescent="0.2">
      <c r="A48" s="23" t="s">
        <v>53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f t="shared" si="0"/>
        <v>0</v>
      </c>
      <c r="H48" s="4">
        <v>5500</v>
      </c>
    </row>
    <row r="49" spans="1:8" x14ac:dyDescent="0.2">
      <c r="A49" s="23" t="s">
        <v>54</v>
      </c>
      <c r="B49" s="17">
        <v>3279660</v>
      </c>
      <c r="C49" s="17">
        <v>89755.9</v>
      </c>
      <c r="D49" s="17">
        <v>3369415.9</v>
      </c>
      <c r="E49" s="17">
        <v>3315321.88</v>
      </c>
      <c r="F49" s="17">
        <v>3315321.88</v>
      </c>
      <c r="G49" s="17">
        <f t="shared" si="0"/>
        <v>54094.020000000019</v>
      </c>
      <c r="H49" s="4">
        <v>5600</v>
      </c>
    </row>
    <row r="50" spans="1:8" x14ac:dyDescent="0.2">
      <c r="A50" s="23" t="s">
        <v>55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f t="shared" si="0"/>
        <v>0</v>
      </c>
      <c r="H50" s="4">
        <v>5700</v>
      </c>
    </row>
    <row r="51" spans="1:8" x14ac:dyDescent="0.2">
      <c r="A51" s="23" t="s">
        <v>56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f t="shared" si="0"/>
        <v>0</v>
      </c>
      <c r="H51" s="4">
        <v>5800</v>
      </c>
    </row>
    <row r="52" spans="1:8" x14ac:dyDescent="0.2">
      <c r="A52" s="23" t="s">
        <v>57</v>
      </c>
      <c r="B52" s="17">
        <v>2341800</v>
      </c>
      <c r="C52" s="17">
        <v>-2161044.98</v>
      </c>
      <c r="D52" s="17">
        <v>180755.02000000002</v>
      </c>
      <c r="E52" s="17">
        <v>66851.850000000006</v>
      </c>
      <c r="F52" s="17">
        <v>66851.850000000006</v>
      </c>
      <c r="G52" s="17">
        <f t="shared" si="0"/>
        <v>113903.17000000001</v>
      </c>
      <c r="H52" s="4">
        <v>5900</v>
      </c>
    </row>
    <row r="53" spans="1:8" x14ac:dyDescent="0.2">
      <c r="A53" s="9" t="s">
        <v>18</v>
      </c>
      <c r="B53" s="6">
        <f>SUM(B54:B56)</f>
        <v>123655545</v>
      </c>
      <c r="C53" s="6">
        <f>SUM(C54:C56)</f>
        <v>155703332.33000001</v>
      </c>
      <c r="D53" s="6">
        <f t="shared" si="1"/>
        <v>279358877.33000004</v>
      </c>
      <c r="E53" s="6">
        <f>SUM(E54:E56)</f>
        <v>243940529.50999999</v>
      </c>
      <c r="F53" s="6">
        <f>SUM(F54:F56)</f>
        <v>243226389.28999999</v>
      </c>
      <c r="G53" s="6">
        <f t="shared" si="0"/>
        <v>35418347.820000052</v>
      </c>
      <c r="H53" s="10">
        <v>0</v>
      </c>
    </row>
    <row r="54" spans="1:8" x14ac:dyDescent="0.2">
      <c r="A54" s="23" t="s">
        <v>58</v>
      </c>
      <c r="B54" s="17">
        <v>121655545</v>
      </c>
      <c r="C54" s="17">
        <v>151656201.22</v>
      </c>
      <c r="D54" s="17">
        <v>273311746.22000003</v>
      </c>
      <c r="E54" s="17">
        <v>240907121.41999999</v>
      </c>
      <c r="F54" s="17">
        <v>240192981.19999999</v>
      </c>
      <c r="G54" s="17">
        <f t="shared" si="0"/>
        <v>32404624.800000042</v>
      </c>
      <c r="H54" s="4">
        <v>6100</v>
      </c>
    </row>
    <row r="55" spans="1:8" x14ac:dyDescent="0.2">
      <c r="A55" s="23" t="s">
        <v>59</v>
      </c>
      <c r="B55" s="17">
        <v>2000000</v>
      </c>
      <c r="C55" s="17">
        <v>4047131.11</v>
      </c>
      <c r="D55" s="17">
        <v>6047131.1099999994</v>
      </c>
      <c r="E55" s="17">
        <v>3033408.09</v>
      </c>
      <c r="F55" s="17">
        <v>3033408.09</v>
      </c>
      <c r="G55" s="17">
        <f t="shared" si="0"/>
        <v>3013723.0199999996</v>
      </c>
      <c r="H55" s="4">
        <v>6200</v>
      </c>
    </row>
    <row r="56" spans="1:8" x14ac:dyDescent="0.2">
      <c r="A56" s="23" t="s">
        <v>60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f t="shared" si="0"/>
        <v>0</v>
      </c>
      <c r="H56" s="4">
        <v>6300</v>
      </c>
    </row>
    <row r="57" spans="1:8" x14ac:dyDescent="0.2">
      <c r="A57" s="9" t="s">
        <v>82</v>
      </c>
      <c r="B57" s="6">
        <f>SUM(B58:B64)</f>
        <v>9700000</v>
      </c>
      <c r="C57" s="6">
        <f>SUM(C58:C64)</f>
        <v>-9700000</v>
      </c>
      <c r="D57" s="6">
        <f t="shared" si="1"/>
        <v>0</v>
      </c>
      <c r="E57" s="6">
        <f>SUM(E58:E64)</f>
        <v>0</v>
      </c>
      <c r="F57" s="6">
        <f>SUM(F58:F64)</f>
        <v>0</v>
      </c>
      <c r="G57" s="6">
        <f t="shared" si="0"/>
        <v>0</v>
      </c>
      <c r="H57" s="10">
        <v>0</v>
      </c>
    </row>
    <row r="58" spans="1:8" x14ac:dyDescent="0.2">
      <c r="A58" s="23" t="s">
        <v>61</v>
      </c>
      <c r="B58" s="17">
        <v>0</v>
      </c>
      <c r="C58" s="17">
        <v>0</v>
      </c>
      <c r="D58" s="17">
        <f t="shared" si="1"/>
        <v>0</v>
      </c>
      <c r="E58" s="17">
        <v>0</v>
      </c>
      <c r="F58" s="17">
        <v>0</v>
      </c>
      <c r="G58" s="17">
        <f t="shared" si="0"/>
        <v>0</v>
      </c>
      <c r="H58" s="4">
        <v>7100</v>
      </c>
    </row>
    <row r="59" spans="1:8" x14ac:dyDescent="0.2">
      <c r="A59" s="23" t="s">
        <v>62</v>
      </c>
      <c r="B59" s="17">
        <v>0</v>
      </c>
      <c r="C59" s="17">
        <v>0</v>
      </c>
      <c r="D59" s="17">
        <f t="shared" si="1"/>
        <v>0</v>
      </c>
      <c r="E59" s="17">
        <v>0</v>
      </c>
      <c r="F59" s="17">
        <v>0</v>
      </c>
      <c r="G59" s="17">
        <f t="shared" si="0"/>
        <v>0</v>
      </c>
      <c r="H59" s="4">
        <v>7200</v>
      </c>
    </row>
    <row r="60" spans="1:8" x14ac:dyDescent="0.2">
      <c r="A60" s="23" t="s">
        <v>63</v>
      </c>
      <c r="B60" s="17">
        <v>0</v>
      </c>
      <c r="C60" s="17">
        <v>0</v>
      </c>
      <c r="D60" s="17">
        <f t="shared" si="1"/>
        <v>0</v>
      </c>
      <c r="E60" s="17">
        <v>0</v>
      </c>
      <c r="F60" s="17">
        <v>0</v>
      </c>
      <c r="G60" s="17">
        <f t="shared" si="0"/>
        <v>0</v>
      </c>
      <c r="H60" s="4">
        <v>7300</v>
      </c>
    </row>
    <row r="61" spans="1:8" x14ac:dyDescent="0.2">
      <c r="A61" s="23" t="s">
        <v>64</v>
      </c>
      <c r="B61" s="17">
        <v>0</v>
      </c>
      <c r="C61" s="17">
        <v>0</v>
      </c>
      <c r="D61" s="17">
        <f t="shared" si="1"/>
        <v>0</v>
      </c>
      <c r="E61" s="17">
        <v>0</v>
      </c>
      <c r="F61" s="17">
        <v>0</v>
      </c>
      <c r="G61" s="17">
        <f t="shared" si="0"/>
        <v>0</v>
      </c>
      <c r="H61" s="4">
        <v>7400</v>
      </c>
    </row>
    <row r="62" spans="1:8" x14ac:dyDescent="0.2">
      <c r="A62" s="23" t="s">
        <v>65</v>
      </c>
      <c r="B62" s="17">
        <v>0</v>
      </c>
      <c r="C62" s="17">
        <v>0</v>
      </c>
      <c r="D62" s="17">
        <f t="shared" si="1"/>
        <v>0</v>
      </c>
      <c r="E62" s="17">
        <v>0</v>
      </c>
      <c r="F62" s="17">
        <v>0</v>
      </c>
      <c r="G62" s="17">
        <f t="shared" si="0"/>
        <v>0</v>
      </c>
      <c r="H62" s="4">
        <v>7500</v>
      </c>
    </row>
    <row r="63" spans="1:8" x14ac:dyDescent="0.2">
      <c r="A63" s="23" t="s">
        <v>66</v>
      </c>
      <c r="B63" s="17">
        <v>0</v>
      </c>
      <c r="C63" s="17">
        <v>0</v>
      </c>
      <c r="D63" s="17">
        <f t="shared" si="1"/>
        <v>0</v>
      </c>
      <c r="E63" s="17">
        <v>0</v>
      </c>
      <c r="F63" s="17">
        <v>0</v>
      </c>
      <c r="G63" s="17">
        <f t="shared" si="0"/>
        <v>0</v>
      </c>
      <c r="H63" s="4">
        <v>7600</v>
      </c>
    </row>
    <row r="64" spans="1:8" x14ac:dyDescent="0.2">
      <c r="A64" s="23" t="s">
        <v>67</v>
      </c>
      <c r="B64" s="17">
        <v>9700000</v>
      </c>
      <c r="C64" s="17">
        <v>-9700000</v>
      </c>
      <c r="D64" s="17">
        <f t="shared" si="1"/>
        <v>0</v>
      </c>
      <c r="E64" s="17">
        <v>0</v>
      </c>
      <c r="F64" s="17">
        <v>0</v>
      </c>
      <c r="G64" s="17">
        <f t="shared" si="0"/>
        <v>0</v>
      </c>
      <c r="H64" s="4">
        <v>7900</v>
      </c>
    </row>
    <row r="65" spans="1:8" x14ac:dyDescent="0.2">
      <c r="A65" s="9" t="s">
        <v>83</v>
      </c>
      <c r="B65" s="6">
        <f>SUM(B66:B68)</f>
        <v>1268000</v>
      </c>
      <c r="C65" s="6">
        <f>SUM(C66:C68)</f>
        <v>5811227.5899999999</v>
      </c>
      <c r="D65" s="6">
        <f t="shared" si="1"/>
        <v>7079227.5899999999</v>
      </c>
      <c r="E65" s="6">
        <f>SUM(E66:E68)</f>
        <v>5971407.0300000003</v>
      </c>
      <c r="F65" s="6">
        <f>SUM(F66:F68)</f>
        <v>5971407.0300000003</v>
      </c>
      <c r="G65" s="6">
        <f t="shared" si="0"/>
        <v>1107820.5599999996</v>
      </c>
      <c r="H65" s="10">
        <v>0</v>
      </c>
    </row>
    <row r="66" spans="1:8" x14ac:dyDescent="0.2">
      <c r="A66" s="23" t="s">
        <v>4</v>
      </c>
      <c r="B66" s="17">
        <v>0</v>
      </c>
      <c r="C66" s="17">
        <v>0</v>
      </c>
      <c r="D66" s="17">
        <f t="shared" si="1"/>
        <v>0</v>
      </c>
      <c r="E66" s="17">
        <v>0</v>
      </c>
      <c r="F66" s="17">
        <v>0</v>
      </c>
      <c r="G66" s="17">
        <f t="shared" si="0"/>
        <v>0</v>
      </c>
      <c r="H66" s="4">
        <v>8100</v>
      </c>
    </row>
    <row r="67" spans="1:8" x14ac:dyDescent="0.2">
      <c r="A67" s="23" t="s">
        <v>5</v>
      </c>
      <c r="B67" s="17">
        <v>0</v>
      </c>
      <c r="C67" s="17">
        <v>0</v>
      </c>
      <c r="D67" s="17">
        <f t="shared" si="1"/>
        <v>0</v>
      </c>
      <c r="E67" s="17">
        <v>0</v>
      </c>
      <c r="F67" s="17">
        <v>0</v>
      </c>
      <c r="G67" s="17">
        <f t="shared" si="0"/>
        <v>0</v>
      </c>
      <c r="H67" s="4">
        <v>8300</v>
      </c>
    </row>
    <row r="68" spans="1:8" x14ac:dyDescent="0.2">
      <c r="A68" s="23" t="s">
        <v>6</v>
      </c>
      <c r="B68" s="17">
        <v>1268000</v>
      </c>
      <c r="C68" s="17">
        <v>5811227.5899999999</v>
      </c>
      <c r="D68" s="17">
        <v>7079227.5899999999</v>
      </c>
      <c r="E68" s="17">
        <v>5971407.0300000003</v>
      </c>
      <c r="F68" s="17">
        <v>5971407.0300000003</v>
      </c>
      <c r="G68" s="17">
        <f t="shared" si="0"/>
        <v>1107820.5599999996</v>
      </c>
      <c r="H68" s="4">
        <v>8500</v>
      </c>
    </row>
    <row r="69" spans="1:8" x14ac:dyDescent="0.2">
      <c r="A69" s="9" t="s">
        <v>19</v>
      </c>
      <c r="B69" s="6">
        <f>SUM(B70:B76)</f>
        <v>0</v>
      </c>
      <c r="C69" s="6">
        <f>SUM(C70:C76)</f>
        <v>0</v>
      </c>
      <c r="D69" s="6">
        <f t="shared" si="1"/>
        <v>0</v>
      </c>
      <c r="E69" s="6">
        <f>SUM(E70:E76)</f>
        <v>0</v>
      </c>
      <c r="F69" s="6">
        <f>SUM(F70:F76)</f>
        <v>0</v>
      </c>
      <c r="G69" s="6">
        <f t="shared" si="0"/>
        <v>0</v>
      </c>
      <c r="H69" s="10">
        <v>0</v>
      </c>
    </row>
    <row r="70" spans="1:8" x14ac:dyDescent="0.2">
      <c r="A70" s="23" t="s">
        <v>68</v>
      </c>
      <c r="B70" s="17">
        <v>0</v>
      </c>
      <c r="C70" s="17">
        <v>0</v>
      </c>
      <c r="D70" s="17">
        <f t="shared" ref="D70:D76" si="2">B70+C70</f>
        <v>0</v>
      </c>
      <c r="E70" s="17">
        <v>0</v>
      </c>
      <c r="F70" s="17">
        <v>0</v>
      </c>
      <c r="G70" s="17">
        <f t="shared" ref="G70:G76" si="3">D70-E70</f>
        <v>0</v>
      </c>
      <c r="H70" s="4">
        <v>9100</v>
      </c>
    </row>
    <row r="71" spans="1:8" x14ac:dyDescent="0.2">
      <c r="A71" s="23" t="s">
        <v>69</v>
      </c>
      <c r="B71" s="17">
        <v>0</v>
      </c>
      <c r="C71" s="17">
        <v>0</v>
      </c>
      <c r="D71" s="17">
        <f t="shared" si="2"/>
        <v>0</v>
      </c>
      <c r="E71" s="17">
        <v>0</v>
      </c>
      <c r="F71" s="17">
        <v>0</v>
      </c>
      <c r="G71" s="17">
        <f t="shared" si="3"/>
        <v>0</v>
      </c>
      <c r="H71" s="4">
        <v>9200</v>
      </c>
    </row>
    <row r="72" spans="1:8" x14ac:dyDescent="0.2">
      <c r="A72" s="23" t="s">
        <v>70</v>
      </c>
      <c r="B72" s="17">
        <v>0</v>
      </c>
      <c r="C72" s="17">
        <v>0</v>
      </c>
      <c r="D72" s="17">
        <f t="shared" si="2"/>
        <v>0</v>
      </c>
      <c r="E72" s="17">
        <v>0</v>
      </c>
      <c r="F72" s="17">
        <v>0</v>
      </c>
      <c r="G72" s="17">
        <f t="shared" si="3"/>
        <v>0</v>
      </c>
      <c r="H72" s="4">
        <v>9300</v>
      </c>
    </row>
    <row r="73" spans="1:8" x14ac:dyDescent="0.2">
      <c r="A73" s="23" t="s">
        <v>71</v>
      </c>
      <c r="B73" s="17">
        <v>0</v>
      </c>
      <c r="C73" s="17">
        <v>0</v>
      </c>
      <c r="D73" s="17">
        <f t="shared" si="2"/>
        <v>0</v>
      </c>
      <c r="E73" s="17">
        <v>0</v>
      </c>
      <c r="F73" s="17">
        <v>0</v>
      </c>
      <c r="G73" s="17">
        <f t="shared" si="3"/>
        <v>0</v>
      </c>
      <c r="H73" s="4">
        <v>9400</v>
      </c>
    </row>
    <row r="74" spans="1:8" x14ac:dyDescent="0.2">
      <c r="A74" s="23" t="s">
        <v>72</v>
      </c>
      <c r="B74" s="17">
        <v>0</v>
      </c>
      <c r="C74" s="17">
        <v>0</v>
      </c>
      <c r="D74" s="17">
        <f t="shared" si="2"/>
        <v>0</v>
      </c>
      <c r="E74" s="17">
        <v>0</v>
      </c>
      <c r="F74" s="17">
        <v>0</v>
      </c>
      <c r="G74" s="17">
        <f t="shared" si="3"/>
        <v>0</v>
      </c>
      <c r="H74" s="4">
        <v>9500</v>
      </c>
    </row>
    <row r="75" spans="1:8" x14ac:dyDescent="0.2">
      <c r="A75" s="23" t="s">
        <v>73</v>
      </c>
      <c r="B75" s="17">
        <v>0</v>
      </c>
      <c r="C75" s="17">
        <v>0</v>
      </c>
      <c r="D75" s="17">
        <f t="shared" si="2"/>
        <v>0</v>
      </c>
      <c r="E75" s="17">
        <v>0</v>
      </c>
      <c r="F75" s="17">
        <v>0</v>
      </c>
      <c r="G75" s="17">
        <f t="shared" si="3"/>
        <v>0</v>
      </c>
      <c r="H75" s="4">
        <v>9600</v>
      </c>
    </row>
    <row r="76" spans="1:8" x14ac:dyDescent="0.2">
      <c r="A76" s="25" t="s">
        <v>74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  <c r="H76" s="4">
        <v>9900</v>
      </c>
    </row>
    <row r="77" spans="1:8" x14ac:dyDescent="0.2">
      <c r="A77" s="26" t="s">
        <v>8</v>
      </c>
      <c r="B77" s="8">
        <f t="shared" ref="B77:G77" si="4">SUM(B5+B13+B23+B33+B43+B53+B57+B65+B69)</f>
        <v>455621729.63999999</v>
      </c>
      <c r="C77" s="8">
        <f t="shared" si="4"/>
        <v>195096031.42000002</v>
      </c>
      <c r="D77" s="8">
        <f t="shared" si="4"/>
        <v>650717761.06000006</v>
      </c>
      <c r="E77" s="8">
        <f t="shared" si="4"/>
        <v>579169360.16000009</v>
      </c>
      <c r="F77" s="8">
        <f t="shared" si="4"/>
        <v>574769526.58000004</v>
      </c>
      <c r="G77" s="8">
        <f t="shared" si="4"/>
        <v>71548400.900000021</v>
      </c>
    </row>
    <row r="79" spans="1:8" x14ac:dyDescent="0.2">
      <c r="A79" s="1" t="s">
        <v>78</v>
      </c>
    </row>
    <row r="83" spans="1:5" x14ac:dyDescent="0.2">
      <c r="A83" s="18"/>
      <c r="B83" s="27"/>
      <c r="C83" s="27"/>
      <c r="D83" s="27"/>
      <c r="E83" s="27"/>
    </row>
    <row r="84" spans="1:5" x14ac:dyDescent="0.2">
      <c r="A84" s="19"/>
      <c r="B84" s="28"/>
      <c r="C84" s="28"/>
      <c r="D84" s="28"/>
      <c r="E84" s="28"/>
    </row>
    <row r="85" spans="1:5" x14ac:dyDescent="0.2">
      <c r="A85" s="20"/>
      <c r="B85" s="20"/>
      <c r="C85" s="20"/>
      <c r="D85" s="21"/>
      <c r="E85" s="21"/>
    </row>
    <row r="86" spans="1:5" x14ac:dyDescent="0.2">
      <c r="A86" s="20"/>
      <c r="B86" s="20"/>
      <c r="C86" s="20"/>
      <c r="D86" s="21"/>
      <c r="E86" s="21"/>
    </row>
    <row r="87" spans="1:5" x14ac:dyDescent="0.2">
      <c r="A87" s="27"/>
      <c r="B87" s="27"/>
      <c r="C87" s="27"/>
      <c r="D87" s="27"/>
      <c r="E87" s="21"/>
    </row>
    <row r="88" spans="1:5" x14ac:dyDescent="0.2">
      <c r="A88" s="28"/>
      <c r="B88" s="28"/>
      <c r="C88" s="28"/>
      <c r="D88" s="28"/>
      <c r="E88" s="21"/>
    </row>
  </sheetData>
  <sheetProtection formatCells="0" formatColumns="0" formatRows="0" autoFilter="0"/>
  <mergeCells count="8">
    <mergeCell ref="A87:D87"/>
    <mergeCell ref="A88:D88"/>
    <mergeCell ref="A1:G1"/>
    <mergeCell ref="G2:G3"/>
    <mergeCell ref="B83:C83"/>
    <mergeCell ref="D83:E83"/>
    <mergeCell ref="B84:C84"/>
    <mergeCell ref="D84:E84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B69:C69 B65:C67 B5:C5 D70:G77 B77:C77 B13:C13 B23:C23 B33:C33 B43:C43 B53:C53 B57:C63" unlockedFormula="1"/>
    <ignoredError sqref="D5:G5 D65:G67 D69:G69 D13:G13 G6:G12 D23:G23 G14:G22 D33:G33 G24:G32 D43:G43 G34:G42 G68 D53:G53 G44:G52 D57:G64 G54:G5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2025-02-26T14:46:07Z</cp:lastPrinted>
  <dcterms:created xsi:type="dcterms:W3CDTF">2014-02-10T03:37:14Z</dcterms:created>
  <dcterms:modified xsi:type="dcterms:W3CDTF">2025-04-28T21:28:21Z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